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9440" windowHeight="10035"/>
  </bookViews>
  <sheets>
    <sheet name="Лист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H7" i="2"/>
  <c r="F7"/>
  <c r="G7" s="1"/>
  <c r="F8"/>
  <c r="H8" s="1"/>
  <c r="F6"/>
  <c r="G6" s="1"/>
  <c r="H19"/>
  <c r="G19"/>
  <c r="H18"/>
  <c r="G18"/>
  <c r="H17"/>
  <c r="G17"/>
  <c r="H16"/>
  <c r="F16"/>
  <c r="G16" s="1"/>
  <c r="F15"/>
  <c r="H15" s="1"/>
  <c r="F14"/>
  <c r="G14" s="1"/>
  <c r="F13"/>
  <c r="G13" s="1"/>
  <c r="F12"/>
  <c r="H12" s="1"/>
  <c r="F11"/>
  <c r="H11" s="1"/>
  <c r="F10"/>
  <c r="H10" s="1"/>
  <c r="F9"/>
  <c r="G9" s="1"/>
  <c r="H5"/>
  <c r="G5"/>
  <c r="H4"/>
  <c r="G4"/>
  <c r="G8" l="1"/>
  <c r="H6"/>
  <c r="G11"/>
  <c r="G12"/>
  <c r="G10"/>
  <c r="H9"/>
  <c r="H13"/>
  <c r="G15"/>
  <c r="H14"/>
</calcChain>
</file>

<file path=xl/sharedStrings.xml><?xml version="1.0" encoding="utf-8"?>
<sst xmlns="http://schemas.openxmlformats.org/spreadsheetml/2006/main" count="52" uniqueCount="45">
  <si>
    <t>№ лота</t>
  </si>
  <si>
    <t>Предмет аукциона</t>
  </si>
  <si>
    <t>Дата и время проведения аукциона</t>
  </si>
  <si>
    <t xml:space="preserve">Сумма задатка, вносимого для участия в аукционе </t>
  </si>
  <si>
    <t>Ограничения и обременения</t>
  </si>
  <si>
    <t>Площадь земельного участка, кв.м.</t>
  </si>
  <si>
    <t>«Шаг аукциона»который остается неизменным на протяжении всего аукциона</t>
  </si>
  <si>
    <t>1.5. Характеристики предметов аукционов</t>
  </si>
  <si>
    <t>п.Райвио</t>
  </si>
  <si>
    <t>п.Харвиа</t>
  </si>
  <si>
    <t>п.Асилан</t>
  </si>
  <si>
    <t>Начальная цена предмета аукциона по продаже земельного участка</t>
  </si>
  <si>
    <t>Местоположение земельного участка в Лахденпохском районе</t>
  </si>
  <si>
    <t>Продажа земельного участка из земель населенных пунктов, имеющего кадастровый номер 10:12:0021701:6, разрешенное использование: Для малоэтажной жилой застройки (индивидуальное жилищное строительство)</t>
  </si>
  <si>
    <t>Продажа земельного участка из земель населенных пунктов, имеющего кадастровый номер 10:12:0020302:14, разрешенное использование: Для малоэтажной жилой застройки (индивидуальное жилищное строительство)</t>
  </si>
  <si>
    <t>Продажа земельного участка из земель населенных пунктов, имеющего кадастровый номер 10:12:0020302:15, разрешенное использование: Для малоэтажной жилой застройки (индивидуальное жилищное строительство)</t>
  </si>
  <si>
    <t>п.Парконмяки</t>
  </si>
  <si>
    <t>г.Лахденпохья, район ул.Полевой</t>
  </si>
  <si>
    <t>Право заключения договора аренды земельного участка из земель населенных пунктов, имеющего кадастровый номер 10:12:0040107:74, разрешенное использование:
Индивидуальные жилые дома. Зона застройки индивидуальными жилыми домами (Ж 1)</t>
  </si>
  <si>
    <t>п.Хийтола</t>
  </si>
  <si>
    <t>г.Лахденпохья, ул.Санаторная</t>
  </si>
  <si>
    <t>Право заключения договора аренды земельного участка из земель населенных пунктов, имеющего кадастровый номер 10:12:0012301:36, разрешенное использование:
малоэтажная жилая застройка (индивидуальное жилищное строительство, размещение дачных и садовых домов), территориальная зона - Ж1. Зона малоэтажной жилой застройки.</t>
  </si>
  <si>
    <t>Продажа земельного участка из земель населенных пунктов, имеющего кадастровый номер 10:12:0021502:35, разрешенное использование: для малоэтажной застройки(индивидуальное жилищное строительство)</t>
  </si>
  <si>
    <t>п.Пайкярвенкюля</t>
  </si>
  <si>
    <t>Продажа земельного участка из земель населенных пунктов, имеющего кадастровый номер 10:12:0021502:34, разрешенное использование: для малоэтажной застройки(индивидуальное жилищное строительство)</t>
  </si>
  <si>
    <t>Право заключения договора аренды земельного участка из земель населенных пунктов, имеющего кадастровый номер 10:12:0021301:59, разрешенное использование:
малоэтажная жилая застройка (индивидуальное жилищное строительство)</t>
  </si>
  <si>
    <t>Право заключения договора аренды земельного участка из земель населенных пунктов, имеющего кадастровый номер 10:12:0031001:1016, разрешенное использование:
малоэтажная жилая застройка (индивидуальное жилищное строительство)</t>
  </si>
  <si>
    <t>п.Костамоярви</t>
  </si>
  <si>
    <t>ЗУ расположен в пограничной зоне</t>
  </si>
  <si>
    <t>Право заключения договора аренды земельного участка из земель населенных пунктов, имеющего кадастровый номер 10:12:0040802:63, разрешенное использование: малоэтажная жилая застройка (индивидуальное жилищное строительство)</t>
  </si>
  <si>
    <t>ограничения в связи с расположением ЗУ в прибрежно-защитной полосе и водоохранной зоне оз.Ладожское, а так же с расположением в границах ООПТ "Ладожские шхеры"</t>
  </si>
  <si>
    <t>Право заключения договора аренды земельного участка из земель населенных пунктов, имеющего кадастровый номер 10:12:0040802:61, разрешенное использование: малоэтажная жилая застройка (индивидуальное жилищное строительство)</t>
  </si>
  <si>
    <t>Право заключения договора аренды земельного участка из земель населенных пунктов, имеющего кадастровый номер 10:12:0011607:76, разрешенное использование: отдельно стоящие жилые дома с земельными участками, территориальная зона - Ж1. Малоэтажная жилая застройка</t>
  </si>
  <si>
    <t>частично расположен в охранной зоне ВЛ 10кВ</t>
  </si>
  <si>
    <t>ЗУ расположен в зоне запретных нерестовых полос</t>
  </si>
  <si>
    <t>Расположен в границах ООПТ "Ладожские шхеры"</t>
  </si>
  <si>
    <t>ограничения в связи с расположением земельного участка в прибрежной защитной полосе и водоохранной зоне озера Костамоярви, а так же с расположением во 2-м и 3-м поясе санитарной охраны источников питьевой воды</t>
  </si>
  <si>
    <t>г.Лахденпохья, ул. Аркадия Маркова</t>
  </si>
  <si>
    <t>Право заключения договора аренды земельного участка из земель населенных пунктов, имеющего кадастровый номер 10:12:0011901:131, разрешенное использование:
отдельно стоящие жилые дома с земельными участками, территориальная зона Ж1. Малоэтажная жилая застройка</t>
  </si>
  <si>
    <t>Право заключения договора аренды земельного участка из земель населенных пунктов, имеющего кадастровый номер 10:12:0040107:81, разрешенное использование:
Индивидуальные жилые дома. Зона застройки индивидуальными жилыми домами (Ж 1)</t>
  </si>
  <si>
    <t>г.Лахденпохья, Ленинградское шоссе</t>
  </si>
  <si>
    <t>Право заключения договора аренды земельного участка из земель населенных пунктов, имеющего кадастровый номер 10:12:0012103:166, разрешенное использование:
отдельно стоящие жилые дома с земельными участками, территориальная зона Ж1. Малоэтажная жилая застройка</t>
  </si>
  <si>
    <t>Право заключения договора аренды земельного участка из земель населенных пунктов, имеющего кадастровый номер 10:12:0012301:33, разрешенное использование:
малоэтажная жилая застройка (индивидуальное жилищное строительство, размещение дачных и садовых домов), территориальная зона - Ж1. Зона малоэтажной жилой застройки.</t>
  </si>
  <si>
    <t>на земельном учаске расположены незаконно построенные строения, подлежащие сносу</t>
  </si>
  <si>
    <t>ограничения в связи с расположением в прибрежной защитной полосе и водоохранной зоне оз. Райватталанлампи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</si>
</sst>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/>
    <xf numFmtId="1" fontId="0" fillId="0" borderId="0" xfId="0" applyNumberFormat="1"/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textRotation="90" wrapText="1"/>
    </xf>
    <xf numFmtId="1" fontId="1" fillId="0" borderId="3" xfId="0" applyNumberFormat="1" applyFont="1" applyBorder="1" applyAlignment="1">
      <alignment horizontal="center" vertical="center" textRotation="90" wrapText="1"/>
    </xf>
    <xf numFmtId="14" fontId="1" fillId="0" borderId="2" xfId="0" applyNumberFormat="1" applyFont="1" applyBorder="1" applyAlignment="1">
      <alignment horizontal="center" vertical="center" textRotation="90" wrapText="1"/>
    </xf>
    <xf numFmtId="14" fontId="1" fillId="0" borderId="3" xfId="0" applyNumberFormat="1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0"/>
  <sheetViews>
    <sheetView tabSelected="1" topLeftCell="A2" zoomScale="90" zoomScaleNormal="90" workbookViewId="0">
      <selection activeCell="L5" sqref="L5:L6"/>
    </sheetView>
  </sheetViews>
  <sheetFormatPr defaultRowHeight="15"/>
  <cols>
    <col min="1" max="1" width="6.85546875" style="6" customWidth="1"/>
    <col min="2" max="2" width="49.5703125" style="6" customWidth="1"/>
    <col min="3" max="3" width="10.5703125" style="6" customWidth="1"/>
    <col min="4" max="4" width="13.42578125" style="6" customWidth="1"/>
    <col min="5" max="5" width="6.5703125" style="6" customWidth="1"/>
    <col min="6" max="7" width="8" style="6" customWidth="1"/>
    <col min="8" max="8" width="7.28515625" style="6" customWidth="1"/>
    <col min="9" max="9" width="30.5703125" style="6" customWidth="1"/>
  </cols>
  <sheetData>
    <row r="1" spans="1:12" ht="27" customHeight="1">
      <c r="A1" s="26" t="s">
        <v>7</v>
      </c>
      <c r="B1" s="27"/>
      <c r="C1" s="27"/>
      <c r="D1" s="27"/>
      <c r="E1" s="27"/>
      <c r="F1" s="27"/>
      <c r="G1" s="27"/>
      <c r="H1" s="27"/>
      <c r="I1" s="27"/>
    </row>
    <row r="2" spans="1:12" s="1" customFormat="1" ht="14.25" customHeight="1">
      <c r="A2" s="28" t="s">
        <v>0</v>
      </c>
      <c r="B2" s="28" t="s">
        <v>1</v>
      </c>
      <c r="C2" s="30" t="s">
        <v>2</v>
      </c>
      <c r="D2" s="30" t="s">
        <v>12</v>
      </c>
      <c r="E2" s="30" t="s">
        <v>5</v>
      </c>
      <c r="F2" s="22" t="s">
        <v>11</v>
      </c>
      <c r="G2" s="22" t="s">
        <v>6</v>
      </c>
      <c r="H2" s="22" t="s">
        <v>3</v>
      </c>
      <c r="I2" s="24" t="s">
        <v>4</v>
      </c>
    </row>
    <row r="3" spans="1:12" s="1" customFormat="1" ht="149.25" customHeight="1">
      <c r="A3" s="29"/>
      <c r="B3" s="29"/>
      <c r="C3" s="31"/>
      <c r="D3" s="31"/>
      <c r="E3" s="31"/>
      <c r="F3" s="23"/>
      <c r="G3" s="23"/>
      <c r="H3" s="23"/>
      <c r="I3" s="25"/>
    </row>
    <row r="4" spans="1:12" ht="54" customHeight="1">
      <c r="A4" s="2">
        <v>1</v>
      </c>
      <c r="B4" s="3" t="s">
        <v>15</v>
      </c>
      <c r="C4" s="4"/>
      <c r="D4" s="3" t="s">
        <v>8</v>
      </c>
      <c r="E4" s="3">
        <v>1500</v>
      </c>
      <c r="F4" s="5">
        <v>252600</v>
      </c>
      <c r="G4" s="5">
        <f t="shared" ref="G4:G19" si="0">F4/100*3</f>
        <v>7578</v>
      </c>
      <c r="H4" s="5">
        <f t="shared" ref="H4:H5" si="1">F4/100*20</f>
        <v>50520</v>
      </c>
      <c r="I4" s="7" t="s">
        <v>28</v>
      </c>
    </row>
    <row r="5" spans="1:12" ht="51">
      <c r="A5" s="2">
        <v>2</v>
      </c>
      <c r="B5" s="3" t="s">
        <v>14</v>
      </c>
      <c r="C5" s="4"/>
      <c r="D5" s="3" t="s">
        <v>8</v>
      </c>
      <c r="E5" s="3">
        <v>1500</v>
      </c>
      <c r="F5" s="5">
        <v>252600</v>
      </c>
      <c r="G5" s="5">
        <f t="shared" si="0"/>
        <v>7578</v>
      </c>
      <c r="H5" s="5">
        <f t="shared" si="1"/>
        <v>50520</v>
      </c>
      <c r="I5" s="20" t="s">
        <v>28</v>
      </c>
      <c r="L5" s="14"/>
    </row>
    <row r="6" spans="1:12" ht="51">
      <c r="A6" s="2">
        <v>3</v>
      </c>
      <c r="B6" s="3" t="s">
        <v>13</v>
      </c>
      <c r="C6" s="4"/>
      <c r="D6" s="3" t="s">
        <v>16</v>
      </c>
      <c r="E6" s="3">
        <v>1500</v>
      </c>
      <c r="F6" s="10">
        <f>J6*0.7</f>
        <v>392469</v>
      </c>
      <c r="G6" s="5">
        <f>F6*0.03</f>
        <v>11774.07</v>
      </c>
      <c r="H6" s="19">
        <f>F6*0.2</f>
        <v>78493.8</v>
      </c>
      <c r="I6" s="7"/>
      <c r="J6" s="12">
        <v>560670</v>
      </c>
      <c r="L6" s="14"/>
    </row>
    <row r="7" spans="1:12" ht="51">
      <c r="A7" s="2">
        <v>4</v>
      </c>
      <c r="B7" s="3" t="s">
        <v>22</v>
      </c>
      <c r="C7" s="9"/>
      <c r="D7" s="3" t="s">
        <v>23</v>
      </c>
      <c r="E7" s="3">
        <v>1432</v>
      </c>
      <c r="F7" s="10">
        <f t="shared" ref="F7:F8" si="2">J7*0.7</f>
        <v>387798.6</v>
      </c>
      <c r="G7" s="5">
        <f t="shared" ref="G7:G8" si="3">F7*0.03</f>
        <v>11633.957999999999</v>
      </c>
      <c r="H7" s="19">
        <f t="shared" ref="H7:H8" si="4">F7*0.2</f>
        <v>77559.72</v>
      </c>
      <c r="I7" s="7"/>
      <c r="J7" s="12">
        <v>553998</v>
      </c>
    </row>
    <row r="8" spans="1:12" ht="51">
      <c r="A8" s="2">
        <v>5</v>
      </c>
      <c r="B8" s="3" t="s">
        <v>24</v>
      </c>
      <c r="C8" s="9"/>
      <c r="D8" s="3" t="s">
        <v>23</v>
      </c>
      <c r="E8" s="3">
        <v>1329</v>
      </c>
      <c r="F8" s="10">
        <f t="shared" si="2"/>
        <v>359905</v>
      </c>
      <c r="G8" s="5">
        <f t="shared" si="3"/>
        <v>10797.15</v>
      </c>
      <c r="H8" s="19">
        <f t="shared" si="4"/>
        <v>71981</v>
      </c>
      <c r="I8" s="7"/>
      <c r="J8" s="12">
        <v>514150</v>
      </c>
    </row>
    <row r="9" spans="1:12" ht="76.5">
      <c r="A9" s="2">
        <v>6</v>
      </c>
      <c r="B9" s="3" t="s">
        <v>29</v>
      </c>
      <c r="C9" s="4"/>
      <c r="D9" s="3" t="s">
        <v>10</v>
      </c>
      <c r="E9" s="3">
        <v>1500</v>
      </c>
      <c r="F9" s="11">
        <f>J9*0.1</f>
        <v>32707.5</v>
      </c>
      <c r="G9" s="5">
        <f>F9/100*3</f>
        <v>981.22499999999991</v>
      </c>
      <c r="H9" s="5">
        <f>F9/100*20</f>
        <v>6541.5</v>
      </c>
      <c r="I9" s="21" t="s">
        <v>30</v>
      </c>
      <c r="J9" s="12">
        <v>327075</v>
      </c>
    </row>
    <row r="10" spans="1:12" ht="76.5">
      <c r="A10" s="2">
        <v>7</v>
      </c>
      <c r="B10" s="3" t="s">
        <v>31</v>
      </c>
      <c r="C10" s="4"/>
      <c r="D10" s="3" t="s">
        <v>10</v>
      </c>
      <c r="E10" s="3">
        <v>1500</v>
      </c>
      <c r="F10" s="11">
        <f>J10*0.1</f>
        <v>32707.5</v>
      </c>
      <c r="G10" s="5">
        <f>F10/100*3</f>
        <v>981.22499999999991</v>
      </c>
      <c r="H10" s="5">
        <f>F10/100*20</f>
        <v>6541.5</v>
      </c>
      <c r="I10" s="7" t="s">
        <v>30</v>
      </c>
      <c r="J10" s="12">
        <v>327075</v>
      </c>
    </row>
    <row r="11" spans="1:12" ht="50.25" customHeight="1">
      <c r="A11" s="2">
        <v>8</v>
      </c>
      <c r="B11" s="3" t="s">
        <v>32</v>
      </c>
      <c r="C11" s="4"/>
      <c r="D11" s="3" t="s">
        <v>17</v>
      </c>
      <c r="E11" s="3">
        <v>1500</v>
      </c>
      <c r="F11" s="5">
        <f t="shared" ref="F11:F16" si="5">J11*0.1</f>
        <v>41851.5</v>
      </c>
      <c r="G11" s="5">
        <f t="shared" si="0"/>
        <v>1255.5450000000001</v>
      </c>
      <c r="H11" s="5">
        <f t="shared" ref="H11:H19" si="6">F11/100*20</f>
        <v>8370.2999999999993</v>
      </c>
      <c r="I11" s="7" t="s">
        <v>33</v>
      </c>
      <c r="J11" s="13">
        <v>418515</v>
      </c>
    </row>
    <row r="12" spans="1:12" ht="92.25" customHeight="1">
      <c r="A12" s="2">
        <v>9</v>
      </c>
      <c r="B12" s="3" t="s">
        <v>18</v>
      </c>
      <c r="C12" s="4"/>
      <c r="D12" s="3" t="s">
        <v>19</v>
      </c>
      <c r="E12" s="3">
        <v>1500</v>
      </c>
      <c r="F12" s="5">
        <f t="shared" si="5"/>
        <v>35086.5</v>
      </c>
      <c r="G12" s="5">
        <f t="shared" si="0"/>
        <v>1052.595</v>
      </c>
      <c r="H12" s="5">
        <f t="shared" si="6"/>
        <v>7017.3</v>
      </c>
      <c r="I12" s="7" t="s">
        <v>34</v>
      </c>
      <c r="J12" s="13">
        <v>350865</v>
      </c>
    </row>
    <row r="13" spans="1:12" ht="126" customHeight="1">
      <c r="A13" s="2">
        <v>10</v>
      </c>
      <c r="B13" s="3" t="s">
        <v>21</v>
      </c>
      <c r="C13" s="9"/>
      <c r="D13" s="3" t="s">
        <v>20</v>
      </c>
      <c r="E13" s="3">
        <v>1500</v>
      </c>
      <c r="F13" s="5">
        <f t="shared" si="5"/>
        <v>24835.5</v>
      </c>
      <c r="G13" s="5">
        <f t="shared" si="0"/>
        <v>745.06499999999994</v>
      </c>
      <c r="H13" s="5">
        <f t="shared" si="6"/>
        <v>4967.0999999999995</v>
      </c>
      <c r="I13" s="7"/>
      <c r="J13" s="13">
        <v>248355</v>
      </c>
    </row>
    <row r="14" spans="1:12" ht="103.5" customHeight="1">
      <c r="A14" s="2">
        <v>11</v>
      </c>
      <c r="B14" s="3" t="s">
        <v>25</v>
      </c>
      <c r="C14" s="9"/>
      <c r="D14" s="3" t="s">
        <v>9</v>
      </c>
      <c r="E14" s="3">
        <v>1500</v>
      </c>
      <c r="F14" s="5">
        <f t="shared" si="5"/>
        <v>43821</v>
      </c>
      <c r="G14" s="5">
        <f t="shared" si="0"/>
        <v>1314.6299999999999</v>
      </c>
      <c r="H14" s="5">
        <f t="shared" si="6"/>
        <v>8764.1999999999989</v>
      </c>
      <c r="I14" s="7" t="s">
        <v>35</v>
      </c>
      <c r="J14" s="13">
        <v>438210</v>
      </c>
    </row>
    <row r="15" spans="1:12" ht="104.25" customHeight="1">
      <c r="A15" s="2">
        <v>12</v>
      </c>
      <c r="B15" s="3" t="s">
        <v>26</v>
      </c>
      <c r="C15" s="9"/>
      <c r="D15" s="3" t="s">
        <v>27</v>
      </c>
      <c r="E15" s="3">
        <v>1000</v>
      </c>
      <c r="F15" s="10">
        <f t="shared" si="5"/>
        <v>23305</v>
      </c>
      <c r="G15" s="5">
        <f t="shared" si="0"/>
        <v>699.15000000000009</v>
      </c>
      <c r="H15" s="5">
        <f t="shared" si="6"/>
        <v>4661</v>
      </c>
      <c r="I15" s="7" t="s">
        <v>36</v>
      </c>
      <c r="J15" s="12">
        <v>233050</v>
      </c>
    </row>
    <row r="16" spans="1:12" ht="75" customHeight="1">
      <c r="A16" s="2">
        <v>13</v>
      </c>
      <c r="B16" s="3" t="s">
        <v>42</v>
      </c>
      <c r="C16" s="8"/>
      <c r="D16" s="3" t="s">
        <v>20</v>
      </c>
      <c r="E16" s="3">
        <v>1500</v>
      </c>
      <c r="F16" s="11">
        <f t="shared" si="5"/>
        <v>24835.5</v>
      </c>
      <c r="G16" s="5">
        <f t="shared" si="0"/>
        <v>745.06499999999994</v>
      </c>
      <c r="H16" s="5">
        <f t="shared" si="6"/>
        <v>4967.0999999999995</v>
      </c>
      <c r="I16" s="7"/>
      <c r="J16" s="13">
        <v>248355</v>
      </c>
    </row>
    <row r="17" spans="1:9" ht="63.75">
      <c r="A17" s="15">
        <v>14</v>
      </c>
      <c r="B17" s="3" t="s">
        <v>38</v>
      </c>
      <c r="C17" s="16"/>
      <c r="D17" s="17" t="s">
        <v>37</v>
      </c>
      <c r="E17" s="17">
        <v>826</v>
      </c>
      <c r="F17" s="18">
        <v>21931</v>
      </c>
      <c r="G17" s="5">
        <f t="shared" si="0"/>
        <v>657.93000000000006</v>
      </c>
      <c r="H17" s="5">
        <f t="shared" si="6"/>
        <v>4386.2</v>
      </c>
      <c r="I17" s="32" t="s">
        <v>43</v>
      </c>
    </row>
    <row r="18" spans="1:9" ht="75">
      <c r="A18" s="15">
        <v>15</v>
      </c>
      <c r="B18" s="3" t="s">
        <v>39</v>
      </c>
      <c r="C18" s="16"/>
      <c r="D18" s="17" t="s">
        <v>19</v>
      </c>
      <c r="E18" s="17">
        <v>1500</v>
      </c>
      <c r="F18" s="18">
        <v>35087</v>
      </c>
      <c r="G18" s="5">
        <f t="shared" si="0"/>
        <v>1052.6100000000001</v>
      </c>
      <c r="H18" s="5">
        <f t="shared" si="6"/>
        <v>7017.4</v>
      </c>
      <c r="I18" s="32" t="s">
        <v>44</v>
      </c>
    </row>
    <row r="19" spans="1:9" ht="63.75">
      <c r="A19" s="15">
        <v>16</v>
      </c>
      <c r="B19" s="3" t="s">
        <v>41</v>
      </c>
      <c r="C19" s="16"/>
      <c r="D19" s="17" t="s">
        <v>40</v>
      </c>
      <c r="E19" s="17">
        <v>1000</v>
      </c>
      <c r="F19" s="18">
        <v>23188</v>
      </c>
      <c r="G19" s="5">
        <f t="shared" si="0"/>
        <v>695.64</v>
      </c>
      <c r="H19" s="5">
        <f t="shared" si="6"/>
        <v>4637.6000000000004</v>
      </c>
      <c r="I19" s="32"/>
    </row>
    <row r="20" spans="1:9">
      <c r="I20"/>
    </row>
  </sheetData>
  <mergeCells count="10">
    <mergeCell ref="H2:H3"/>
    <mergeCell ref="I2:I3"/>
    <mergeCell ref="A1:I1"/>
    <mergeCell ref="A2:A3"/>
    <mergeCell ref="B2:B3"/>
    <mergeCell ref="C2:C3"/>
    <mergeCell ref="D2:D3"/>
    <mergeCell ref="E2:E3"/>
    <mergeCell ref="G2:G3"/>
    <mergeCell ref="F2:F3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User16PC</dc:creator>
  <cp:lastModifiedBy>111</cp:lastModifiedBy>
  <cp:lastPrinted>2017-05-05T11:09:30Z</cp:lastPrinted>
  <dcterms:created xsi:type="dcterms:W3CDTF">2016-06-07T06:44:41Z</dcterms:created>
  <dcterms:modified xsi:type="dcterms:W3CDTF">2017-05-12T08:43:24Z</dcterms:modified>
</cp:coreProperties>
</file>